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<sst xmlns="http://schemas.openxmlformats.org/spreadsheetml/2006/main" count="54" uniqueCount="54">
  <si>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</si>
  <si>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</si>
  <si>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</si>
  <si>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</si>
  <si>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</si>
  <si>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</si>
  <si>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</si>
  <si>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</si>
  <si>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</si>
  <si>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</si>
  <si>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</si>
  <si>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</si>
  <si>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</si>
  <si>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</si>
  <si>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</si>
  <si>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</si>
  <si>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</si>
  <si>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</si>
  <si>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</si>
  <si>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</si>
  <si>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</si>
  <si>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</si>
  <si>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</si>
  <si>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</si>
  <si>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</si>
  <si>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</si>
  <si>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</si>
  <si>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</si>
  <si>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</si>
  <si>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</si>
  <si>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</si>
  <si>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</si>
  <si>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</si>
  <si>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</si>
  <si>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</si>
  <si>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</si>
  <si>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</si>
  <si>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</si>
  <si>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</si>
  <si>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</si>
  <si>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</si>
  <si>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</si>
  <si>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</si>
  <si>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</si>
  <si>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</si>
  <si>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</si>
  <si>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</si>
  <si>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</si>
  <si>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</si>
  <si>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</si>
  <si>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</si>
  <si>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</si>
  <si>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</si>
  <si>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26 грудня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</si>
</sst>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188" fontId="23" fillId="0" borderId="16" xfId="56" applyNumberFormat="1" applyFont="1" applyFill="1" applyBorder="1" applyAlignment="1" applyProtection="1">
      <alignment horizontal="center" vertical="center"/>
      <protection hidden="1"/>
    </xf>
    <xf numFmtId="0" fontId="23" fillId="0" borderId="17" xfId="56" applyFont="1" applyFill="1" applyBorder="1" applyAlignment="1">
      <alignment horizontal="center" vertical="center" wrapText="1"/>
      <protection/>
    </xf>
    <xf numFmtId="0" fontId="23" fillId="0" borderId="18" xfId="56" applyFont="1" applyFill="1" applyBorder="1" applyAlignment="1">
      <alignment horizontal="center" vertical="center" wrapText="1"/>
      <protection/>
    </xf>
    <xf numFmtId="0" fontId="23" fillId="0" borderId="19" xfId="63" applyFont="1" applyFill="1" applyBorder="1" applyAlignment="1">
      <alignment horizontal="center" vertical="center" wrapText="1"/>
      <protection/>
    </xf>
    <xf numFmtId="0" fontId="23" fillId="0" borderId="20" xfId="56" applyFont="1" applyFill="1" applyBorder="1" applyAlignment="1">
      <alignment horizontal="center" vertical="center" wrapText="1"/>
      <protection/>
    </xf>
    <xf numFmtId="0" fontId="23" fillId="7" borderId="17" xfId="56" applyNumberFormat="1" applyFont="1" applyFill="1" applyBorder="1" applyAlignment="1" applyProtection="1">
      <alignment horizontal="center" vertical="center"/>
      <protection/>
    </xf>
    <xf numFmtId="0" fontId="23" fillId="7" borderId="19" xfId="56" applyFont="1" applyFill="1" applyBorder="1" applyAlignment="1" applyProtection="1">
      <alignment horizontal="center" vertical="center" wrapText="1"/>
      <protection/>
    </xf>
    <xf numFmtId="188" fontId="23" fillId="7" borderId="19" xfId="56" applyNumberFormat="1" applyFont="1" applyFill="1" applyBorder="1" applyAlignment="1">
      <alignment horizontal="right" vertical="center" wrapText="1" shrinkToFit="1"/>
      <protection/>
    </xf>
    <xf numFmtId="188" fontId="23" fillId="7" borderId="20" xfId="56" applyNumberFormat="1" applyFont="1" applyFill="1" applyBorder="1" applyAlignment="1">
      <alignment horizontal="right" vertical="center" wrapText="1" shrinkToFi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vertical="center" wrapTex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6" fillId="0" borderId="22" xfId="56" applyFont="1" applyFill="1" applyBorder="1" applyAlignment="1" applyProtection="1">
      <alignment horizontal="left" vertical="center" wrapTex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49" fontId="24" fillId="0" borderId="12" xfId="56" applyNumberFormat="1" applyFont="1" applyFill="1" applyBorder="1" applyAlignment="1" applyProtection="1">
      <alignment horizontal="center" vertical="center"/>
      <protection/>
    </xf>
    <xf numFmtId="0" fontId="26" fillId="0" borderId="12" xfId="56" applyFont="1" applyFill="1" applyBorder="1" applyAlignment="1" applyProtection="1">
      <alignment horizontal="left" vertical="center" wrapTex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6" fillId="0" borderId="14" xfId="56" applyFont="1" applyFill="1" applyBorder="1" applyAlignment="1" applyProtection="1">
      <alignment horizontal="left" vertical="center" wrapText="1"/>
      <protection/>
    </xf>
    <xf numFmtId="188" fontId="24" fillId="0" borderId="23" xfId="56" applyNumberFormat="1" applyFont="1" applyFill="1" applyBorder="1" applyAlignment="1">
      <alignment horizontal="right" vertical="center" wrapText="1" shrinkToFit="1"/>
      <protection/>
    </xf>
    <xf numFmtId="0" fontId="23" fillId="20" borderId="24" xfId="56" applyFont="1" applyFill="1" applyBorder="1" applyAlignment="1">
      <alignment horizontal="center" vertical="center" wrapText="1"/>
      <protection/>
    </xf>
    <xf numFmtId="0" fontId="27" fillId="20" borderId="19" xfId="63" applyFont="1" applyFill="1" applyBorder="1" applyAlignment="1" applyProtection="1">
      <alignment horizontal="center" vertical="center" wrapText="1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3" fillId="20" borderId="20" xfId="56" applyNumberFormat="1" applyFont="1" applyFill="1" applyBorder="1" applyAlignment="1">
      <alignment horizontal="right" vertical="center" wrapText="1" shrinkToFit="1"/>
      <protection/>
    </xf>
    <xf numFmtId="0" fontId="24" fillId="0" borderId="26" xfId="56" applyFont="1" applyBorder="1" applyAlignment="1">
      <alignment horizontal="center" vertical="center" wrapText="1"/>
      <protection/>
    </xf>
    <xf numFmtId="0" fontId="24" fillId="0" borderId="27" xfId="56" applyFont="1" applyBorder="1" applyAlignment="1">
      <alignment horizontal="left" vertical="center"/>
      <protection/>
    </xf>
    <xf numFmtId="188" fontId="24" fillId="0" borderId="27" xfId="56" applyNumberFormat="1" applyFont="1" applyFill="1" applyBorder="1" applyAlignment="1">
      <alignment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8" xfId="56" applyFont="1" applyFill="1" applyBorder="1" applyAlignment="1">
      <alignment horizontal="center" vertical="center" wrapText="1"/>
      <protection/>
    </xf>
    <xf numFmtId="0" fontId="27" fillId="20" borderId="29" xfId="63" applyFont="1" applyFill="1" applyBorder="1" applyAlignment="1" applyProtection="1">
      <alignment horizontal="center" vertical="center" wrapText="1"/>
      <protection/>
    </xf>
    <xf numFmtId="188" fontId="23" fillId="20" borderId="29" xfId="56" applyNumberFormat="1" applyFont="1" applyFill="1" applyBorder="1" applyAlignment="1">
      <alignment horizontal="right" vertical="center" wrapText="1" shrinkToFit="1"/>
      <protection/>
    </xf>
    <xf numFmtId="0" fontId="27" fillId="0" borderId="19" xfId="63" applyFont="1" applyFill="1" applyBorder="1" applyAlignment="1" applyProtection="1">
      <alignment horizontal="left" vertical="center" wrapText="1"/>
      <protection/>
    </xf>
    <xf numFmtId="188" fontId="23" fillId="0" borderId="19" xfId="56" applyNumberFormat="1" applyFont="1" applyFill="1" applyBorder="1" applyAlignment="1">
      <alignment horizontal="right" vertical="center" wrapText="1" shrinkToFit="1"/>
      <protection/>
    </xf>
    <xf numFmtId="188" fontId="23" fillId="0" borderId="20" xfId="56" applyNumberFormat="1" applyFont="1" applyFill="1" applyBorder="1" applyAlignment="1">
      <alignment horizontal="right" vertical="center" wrapText="1" shrinkToFit="1"/>
      <protection/>
    </xf>
    <xf numFmtId="189" fontId="27" fillId="0" borderId="24" xfId="56" applyNumberFormat="1" applyFont="1" applyFill="1" applyBorder="1" applyAlignment="1" applyProtection="1">
      <alignment horizontal="right" vertical="center"/>
      <protection hidden="1"/>
    </xf>
    <xf numFmtId="0" fontId="27" fillId="0" borderId="19" xfId="56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vertical="center"/>
    </xf>
    <xf numFmtId="191" fontId="24" fillId="24" borderId="12" xfId="0" applyNumberFormat="1" applyFont="1" applyFill="1" applyBorder="1" applyAlignment="1">
      <alignment horizontal="center"/>
    </xf>
    <xf numFmtId="191" fontId="0" fillId="24" borderId="12" xfId="0" applyNumberFormat="1" applyFont="1" applyFill="1" applyBorder="1" applyAlignment="1">
      <alignment horizontal="center"/>
    </xf>
    <xf numFmtId="2" fontId="24" fillId="24" borderId="12" xfId="0" applyNumberFormat="1" applyFont="1" applyFill="1" applyBorder="1" applyAlignment="1">
      <alignment horizontal="center"/>
    </xf>
    <xf numFmtId="0" fontId="22" fillId="0" borderId="0" xfId="56" applyFont="1" applyFill="1" applyAlignment="1">
      <alignment horizontal="center" vertical="center" wrapText="1"/>
      <protection/>
    </xf>
    <xf numFmtId="0" fontId="23" fillId="25" borderId="24" xfId="63" applyFont="1" applyFill="1" applyBorder="1" applyAlignment="1" applyProtection="1">
      <alignment horizontal="center" vertical="center" wrapText="1"/>
      <protection/>
    </xf>
    <xf numFmtId="0" fontId="23" fillId="25" borderId="18" xfId="63" applyFont="1" applyFill="1" applyBorder="1" applyAlignment="1" applyProtection="1">
      <alignment horizontal="center" vertical="center" wrapText="1"/>
      <protection/>
    </xf>
    <xf numFmtId="0" fontId="23" fillId="25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7" sqref="H27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8" t="s">
        <v>23</v>
      </c>
      <c r="B1" s="58"/>
      <c r="C1" s="58"/>
      <c r="D1" s="58"/>
      <c r="E1" s="58"/>
    </row>
    <row r="2" spans="1:5" ht="22.5">
      <c r="A2" s="58" t="s">
        <v>53</v>
      </c>
      <c r="B2" s="58"/>
      <c r="C2" s="58"/>
      <c r="D2" s="58"/>
      <c r="E2" s="58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3" t="s">
        <v>0</v>
      </c>
      <c r="B4" s="14" t="s">
        <v>1</v>
      </c>
      <c r="C4" s="15" t="s">
        <v>44</v>
      </c>
      <c r="D4" s="15" t="s">
        <v>20</v>
      </c>
      <c r="E4" s="16" t="s">
        <v>4</v>
      </c>
    </row>
    <row r="5" spans="1:5" ht="23.25" customHeight="1" thickBot="1">
      <c r="A5" s="59" t="s">
        <v>6</v>
      </c>
      <c r="B5" s="60"/>
      <c r="C5" s="60"/>
      <c r="D5" s="60"/>
      <c r="E5" s="61"/>
    </row>
    <row r="6" spans="1:5" ht="29.25" customHeight="1" thickBot="1">
      <c r="A6" s="17">
        <v>10000000</v>
      </c>
      <c r="B6" s="18" t="s">
        <v>2</v>
      </c>
      <c r="C6" s="19">
        <f>C7+C8</f>
        <v>50891.100000000006</v>
      </c>
      <c r="D6" s="19">
        <f>D7+D8</f>
        <v>51152.5</v>
      </c>
      <c r="E6" s="20">
        <f aca="true" t="shared" si="0" ref="E6:E12">D6/C6*100</f>
        <v>100.51364580447269</v>
      </c>
    </row>
    <row r="7" spans="1:5" ht="30.75" customHeight="1">
      <c r="A7" s="21">
        <v>11010000</v>
      </c>
      <c r="B7" s="22" t="s">
        <v>10</v>
      </c>
      <c r="C7" s="23">
        <v>50855.8</v>
      </c>
      <c r="D7" s="23">
        <v>51116</v>
      </c>
      <c r="E7" s="23">
        <f t="shared" si="0"/>
        <v>100.51164272315054</v>
      </c>
    </row>
    <row r="8" spans="1:5" ht="39" customHeight="1" thickBot="1">
      <c r="A8" s="4" t="s">
        <v>22</v>
      </c>
      <c r="B8" s="24" t="s">
        <v>21</v>
      </c>
      <c r="C8" s="25">
        <v>35.3</v>
      </c>
      <c r="D8" s="25">
        <v>36.5</v>
      </c>
      <c r="E8" s="23">
        <f t="shared" si="0"/>
        <v>103.39943342776206</v>
      </c>
    </row>
    <row r="9" spans="1:5" ht="27" customHeight="1" thickBot="1">
      <c r="A9" s="17">
        <v>20000000</v>
      </c>
      <c r="B9" s="18" t="s">
        <v>3</v>
      </c>
      <c r="C9" s="19">
        <f>C10+C12+C11</f>
        <v>1027.6</v>
      </c>
      <c r="D9" s="19">
        <f>D10+D12+D11</f>
        <v>1078.8</v>
      </c>
      <c r="E9" s="20">
        <f t="shared" si="0"/>
        <v>104.9824834565979</v>
      </c>
    </row>
    <row r="10" spans="1:5" ht="41.25" customHeight="1">
      <c r="A10" s="26" t="s">
        <v>24</v>
      </c>
      <c r="B10" s="27" t="s">
        <v>25</v>
      </c>
      <c r="C10" s="23">
        <v>45.5</v>
      </c>
      <c r="D10" s="23">
        <v>46</v>
      </c>
      <c r="E10" s="28">
        <f t="shared" si="0"/>
        <v>101.0989010989011</v>
      </c>
    </row>
    <row r="11" spans="1:5" ht="28.5" customHeight="1">
      <c r="A11" s="29" t="s">
        <v>30</v>
      </c>
      <c r="B11" s="30" t="s">
        <v>31</v>
      </c>
      <c r="C11" s="28">
        <v>648.2</v>
      </c>
      <c r="D11" s="28">
        <v>682.8</v>
      </c>
      <c r="E11" s="28">
        <f t="shared" si="0"/>
        <v>105.33785868559085</v>
      </c>
    </row>
    <row r="12" spans="1:5" ht="28.5" customHeight="1" thickBot="1">
      <c r="A12" s="31" t="s">
        <v>28</v>
      </c>
      <c r="B12" s="32" t="s">
        <v>29</v>
      </c>
      <c r="C12" s="25">
        <v>333.9</v>
      </c>
      <c r="D12" s="25">
        <v>350</v>
      </c>
      <c r="E12" s="28">
        <f t="shared" si="0"/>
        <v>104.82180293501048</v>
      </c>
    </row>
    <row r="13" spans="1:5" ht="28.5" customHeight="1" hidden="1" thickBot="1">
      <c r="A13" s="17" t="s">
        <v>40</v>
      </c>
      <c r="B13" s="18" t="s">
        <v>41</v>
      </c>
      <c r="C13" s="19">
        <f>C14</f>
        <v>0</v>
      </c>
      <c r="D13" s="19">
        <f>D14</f>
        <v>0</v>
      </c>
      <c r="E13" s="20"/>
    </row>
    <row r="14" spans="1:5" ht="60.75" hidden="1" thickBot="1">
      <c r="A14" s="26" t="s">
        <v>42</v>
      </c>
      <c r="B14" s="27" t="s">
        <v>43</v>
      </c>
      <c r="C14" s="23"/>
      <c r="D14" s="33"/>
      <c r="E14" s="23"/>
    </row>
    <row r="15" spans="1:5" ht="19.5" thickBot="1">
      <c r="A15" s="34"/>
      <c r="B15" s="35" t="s">
        <v>8</v>
      </c>
      <c r="C15" s="36">
        <f>C6+C9+C13</f>
        <v>51918.700000000004</v>
      </c>
      <c r="D15" s="36">
        <f>D6+D9+D13</f>
        <v>52231.3</v>
      </c>
      <c r="E15" s="37">
        <f aca="true" t="shared" si="1" ref="E15:E21">D15/C15*100</f>
        <v>100.60209519883972</v>
      </c>
    </row>
    <row r="16" spans="1:5" ht="22.5" customHeight="1" thickBot="1">
      <c r="A16" s="17" t="s">
        <v>5</v>
      </c>
      <c r="B16" s="18" t="s">
        <v>7</v>
      </c>
      <c r="C16" s="19">
        <f>C17+C20+C18+C19</f>
        <v>374943.6</v>
      </c>
      <c r="D16" s="19">
        <f>D17+D20+D18+D19</f>
        <v>371656.2</v>
      </c>
      <c r="E16" s="19">
        <f t="shared" si="1"/>
        <v>99.12322813351129</v>
      </c>
    </row>
    <row r="17" spans="1:5" ht="24.75" customHeight="1">
      <c r="A17" s="38">
        <v>41020000</v>
      </c>
      <c r="B17" s="39" t="s">
        <v>45</v>
      </c>
      <c r="C17" s="40">
        <v>13887.3</v>
      </c>
      <c r="D17" s="40">
        <v>13887.3</v>
      </c>
      <c r="E17" s="40">
        <f t="shared" si="1"/>
        <v>100</v>
      </c>
    </row>
    <row r="18" spans="1:5" ht="24.75" customHeight="1">
      <c r="A18" s="41">
        <v>41030000</v>
      </c>
      <c r="B18" s="42" t="s">
        <v>46</v>
      </c>
      <c r="C18" s="43">
        <v>83896.7</v>
      </c>
      <c r="D18" s="43">
        <v>83716.7</v>
      </c>
      <c r="E18" s="43">
        <f t="shared" si="1"/>
        <v>99.78545044083975</v>
      </c>
    </row>
    <row r="19" spans="1:5" ht="24.75" customHeight="1">
      <c r="A19" s="41">
        <v>41040000</v>
      </c>
      <c r="B19" s="44" t="s">
        <v>47</v>
      </c>
      <c r="C19" s="45">
        <v>13238.3</v>
      </c>
      <c r="D19" s="45">
        <v>13174.8</v>
      </c>
      <c r="E19" s="43">
        <f t="shared" si="1"/>
        <v>99.52033116034536</v>
      </c>
    </row>
    <row r="20" spans="1:5" ht="25.5" customHeight="1" thickBot="1">
      <c r="A20" s="41">
        <v>41050000</v>
      </c>
      <c r="B20" s="42" t="s">
        <v>48</v>
      </c>
      <c r="C20" s="43">
        <v>263921.3</v>
      </c>
      <c r="D20" s="43">
        <v>260877.4</v>
      </c>
      <c r="E20" s="43">
        <f t="shared" si="1"/>
        <v>98.84666375923429</v>
      </c>
    </row>
    <row r="21" spans="1:5" ht="29.25" customHeight="1" thickBot="1">
      <c r="A21" s="46"/>
      <c r="B21" s="47" t="s">
        <v>9</v>
      </c>
      <c r="C21" s="48">
        <f>C16+C15</f>
        <v>426862.3</v>
      </c>
      <c r="D21" s="48">
        <f>D16+D15</f>
        <v>423887.5</v>
      </c>
      <c r="E21" s="37">
        <f t="shared" si="1"/>
        <v>99.30310078917721</v>
      </c>
    </row>
    <row r="22" spans="1:5" ht="41.25" customHeight="1" thickBot="1">
      <c r="A22" s="13"/>
      <c r="B22" s="49" t="s">
        <v>27</v>
      </c>
      <c r="C22" s="50"/>
      <c r="D22" s="50">
        <v>0</v>
      </c>
      <c r="E22" s="51">
        <f aca="true" t="shared" si="2" ref="E22:E34">IF(C22=0,"",IF(D22/C22*100&gt;=200,"В/100",D22/C22*100))</f>
      </c>
    </row>
    <row r="23" spans="1:5" ht="21.75" customHeight="1" thickBot="1">
      <c r="A23" s="62" t="s">
        <v>11</v>
      </c>
      <c r="B23" s="63"/>
      <c r="C23" s="63"/>
      <c r="D23" s="63"/>
      <c r="E23" s="64"/>
    </row>
    <row r="24" spans="1:5" ht="22.5" customHeight="1">
      <c r="A24" s="7" t="s">
        <v>32</v>
      </c>
      <c r="B24" s="8" t="s">
        <v>12</v>
      </c>
      <c r="C24" s="55">
        <v>3740.9055</v>
      </c>
      <c r="D24" s="56">
        <v>3382.53192</v>
      </c>
      <c r="E24" s="9">
        <f t="shared" si="2"/>
        <v>90.42013811896612</v>
      </c>
    </row>
    <row r="25" spans="1:5" ht="30" customHeight="1">
      <c r="A25" s="7" t="s">
        <v>33</v>
      </c>
      <c r="B25" s="8" t="s">
        <v>13</v>
      </c>
      <c r="C25" s="55">
        <v>98513.804</v>
      </c>
      <c r="D25" s="56">
        <v>94406.59682</v>
      </c>
      <c r="E25" s="9">
        <f t="shared" si="2"/>
        <v>95.8308307940276</v>
      </c>
    </row>
    <row r="26" spans="1:5" ht="19.5" customHeight="1">
      <c r="A26" s="7" t="s">
        <v>34</v>
      </c>
      <c r="B26" s="8" t="s">
        <v>14</v>
      </c>
      <c r="C26" s="55">
        <v>76561.71354</v>
      </c>
      <c r="D26" s="56">
        <v>74628.27727</v>
      </c>
      <c r="E26" s="9">
        <f t="shared" si="2"/>
        <v>97.47466954355735</v>
      </c>
    </row>
    <row r="27" spans="1:5" ht="25.5" customHeight="1">
      <c r="A27" s="7" t="s">
        <v>35</v>
      </c>
      <c r="B27" s="8" t="s">
        <v>19</v>
      </c>
      <c r="C27" s="55">
        <v>227264.45771</v>
      </c>
      <c r="D27" s="56">
        <v>226127.81808</v>
      </c>
      <c r="E27" s="9">
        <f t="shared" si="2"/>
        <v>99.49986036468123</v>
      </c>
    </row>
    <row r="28" spans="1:5" ht="25.5" customHeight="1">
      <c r="A28" s="7" t="s">
        <v>36</v>
      </c>
      <c r="B28" s="8" t="s">
        <v>15</v>
      </c>
      <c r="C28" s="55">
        <v>5579.96611</v>
      </c>
      <c r="D28" s="56">
        <v>5112.24785</v>
      </c>
      <c r="E28" s="9">
        <f>IF(C28=0,"",IF(D28/C28*100&gt;=200,"В/100",D28/C28*100))</f>
        <v>91.61790142126866</v>
      </c>
    </row>
    <row r="29" spans="1:5" ht="25.5" customHeight="1">
      <c r="A29" s="7" t="s">
        <v>37</v>
      </c>
      <c r="B29" s="8" t="s">
        <v>16</v>
      </c>
      <c r="C29" s="55">
        <v>1536.38544</v>
      </c>
      <c r="D29" s="56">
        <v>1429.94355</v>
      </c>
      <c r="E29" s="9">
        <f>IF(C29=0,"",IF(D29/C29*100&gt;=200,"В/100",D29/C29*100))</f>
        <v>93.07192796620097</v>
      </c>
    </row>
    <row r="30" spans="1:5" ht="21" customHeight="1">
      <c r="A30" s="7" t="s">
        <v>38</v>
      </c>
      <c r="B30" s="8" t="s">
        <v>26</v>
      </c>
      <c r="C30" s="55">
        <v>203.9</v>
      </c>
      <c r="D30" s="56">
        <v>185.05226</v>
      </c>
      <c r="E30" s="9">
        <f t="shared" si="2"/>
        <v>90.75638057871504</v>
      </c>
    </row>
    <row r="31" spans="1:5" ht="24" customHeight="1">
      <c r="A31" s="7" t="s">
        <v>52</v>
      </c>
      <c r="B31" s="8" t="s">
        <v>51</v>
      </c>
      <c r="C31" s="55">
        <v>0</v>
      </c>
      <c r="D31" s="56">
        <v>0</v>
      </c>
      <c r="E31" s="9">
        <f t="shared" si="2"/>
      </c>
    </row>
    <row r="32" spans="1:5" ht="30" customHeight="1">
      <c r="A32" s="7" t="s">
        <v>39</v>
      </c>
      <c r="B32" s="8" t="s">
        <v>50</v>
      </c>
      <c r="C32" s="57">
        <v>203</v>
      </c>
      <c r="D32" s="56">
        <v>174.78212</v>
      </c>
      <c r="E32" s="9">
        <f t="shared" si="2"/>
        <v>86.09956650246305</v>
      </c>
    </row>
    <row r="33" spans="1:5" ht="29.25" customHeight="1" thickBot="1">
      <c r="A33" s="4" t="s">
        <v>49</v>
      </c>
      <c r="B33" s="10" t="s">
        <v>17</v>
      </c>
      <c r="C33" s="57">
        <v>15717.313</v>
      </c>
      <c r="D33" s="56">
        <v>15688.56881</v>
      </c>
      <c r="E33" s="11">
        <f t="shared" si="2"/>
        <v>99.8171176587245</v>
      </c>
    </row>
    <row r="34" spans="1:5" s="54" customFormat="1" ht="23.25" customHeight="1" thickBot="1">
      <c r="A34" s="52"/>
      <c r="B34" s="53" t="s">
        <v>18</v>
      </c>
      <c r="C34" s="12">
        <f>SUM(C24:C33)</f>
        <v>429321.4453</v>
      </c>
      <c r="D34" s="12">
        <f>SUM(D24:D33)</f>
        <v>421135.8186800001</v>
      </c>
      <c r="E34" s="51">
        <f t="shared" si="2"/>
        <v>98.09335715473519</v>
      </c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2018-12-05T06:41:22Z</cp:lastPrinted>
  <dcterms:created xsi:type="dcterms:W3CDTF">2015-04-06T06:03:14Z</dcterms:created>
  <dcterms:modified xsi:type="dcterms:W3CDTF">2019-01-02T15:00:11Z</dcterms:modified>
  <cp:category/>
  <cp:version/>
  <cp:contentType/>
  <cp:contentStatus/>
</cp:coreProperties>
</file>